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09" activeTab="1"/>
  </bookViews>
  <sheets>
    <sheet name="Otteluohjelma" sheetId="1" r:id="rId1"/>
    <sheet name="Sarjataulukko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<sst xmlns="http://schemas.openxmlformats.org/spreadsheetml/2006/main" count="312" uniqueCount="108">
  <si>
    <t>Onro</t>
  </si>
  <si>
    <t>Pvm</t>
  </si>
  <si>
    <t>Klo</t>
  </si>
  <si>
    <t>Paikka</t>
  </si>
  <si>
    <t>Koti</t>
  </si>
  <si>
    <t>Vieras</t>
  </si>
  <si>
    <t>Tulos</t>
  </si>
  <si>
    <t>1. erä</t>
  </si>
  <si>
    <t>2. erä</t>
  </si>
  <si>
    <t>3. erä</t>
  </si>
  <si>
    <t>Kisko</t>
  </si>
  <si>
    <t>OuIso</t>
  </si>
  <si>
    <t>-</t>
  </si>
  <si>
    <t>TerLe</t>
  </si>
  <si>
    <t>TuTu</t>
  </si>
  <si>
    <t>0-3</t>
  </si>
  <si>
    <t>20-25</t>
  </si>
  <si>
    <t>13-25</t>
  </si>
  <si>
    <t>23-25</t>
  </si>
  <si>
    <t>3-0</t>
  </si>
  <si>
    <t>25-19</t>
  </si>
  <si>
    <t>25-16</t>
  </si>
  <si>
    <t>25-12</t>
  </si>
  <si>
    <t>OPU</t>
  </si>
  <si>
    <t>OYUS</t>
  </si>
  <si>
    <t>25-11</t>
  </si>
  <si>
    <t>7-25</t>
  </si>
  <si>
    <t>15-25</t>
  </si>
  <si>
    <t>18-25</t>
  </si>
  <si>
    <t>14-25</t>
  </si>
  <si>
    <t>24-26</t>
  </si>
  <si>
    <t>16-25</t>
  </si>
  <si>
    <t>25-22</t>
  </si>
  <si>
    <t>25-13</t>
  </si>
  <si>
    <t>25-18</t>
  </si>
  <si>
    <t>26-24</t>
  </si>
  <si>
    <t>27-25</t>
  </si>
  <si>
    <t>25-17</t>
  </si>
  <si>
    <t>25-14</t>
  </si>
  <si>
    <t>25-21</t>
  </si>
  <si>
    <t>2-1</t>
  </si>
  <si>
    <t>25-20</t>
  </si>
  <si>
    <t>28-26</t>
  </si>
  <si>
    <t>25-23</t>
  </si>
  <si>
    <t>25-9</t>
  </si>
  <si>
    <t>25-27</t>
  </si>
  <si>
    <t>17-25</t>
  </si>
  <si>
    <t>RAMS</t>
  </si>
  <si>
    <t>1-2</t>
  </si>
  <si>
    <t>21-25</t>
  </si>
  <si>
    <t>9-25</t>
  </si>
  <si>
    <t>Joukkueet:</t>
  </si>
  <si>
    <t>Nimi:</t>
  </si>
  <si>
    <t>Yht.hlö:</t>
  </si>
  <si>
    <t>Puhelin:</t>
  </si>
  <si>
    <t>email:</t>
  </si>
  <si>
    <t>Oulun Kisko</t>
  </si>
  <si>
    <t>Kari Kurvinen</t>
  </si>
  <si>
    <t>050 5871 731</t>
  </si>
  <si>
    <t>kari.kurvinen@oulunkisko.fi</t>
  </si>
  <si>
    <t>Ok</t>
  </si>
  <si>
    <t>TervaLentis, Oulu</t>
  </si>
  <si>
    <t>Jari Kestilä</t>
  </si>
  <si>
    <t>040 1260 762</t>
  </si>
  <si>
    <t>jari.kestila@pp.inet.fi</t>
  </si>
  <si>
    <t>Oulun Isokenkäiset</t>
  </si>
  <si>
    <t>Heikki Tikkanen</t>
  </si>
  <si>
    <t>044 7039 249</t>
  </si>
  <si>
    <t>heikki.tikkanen@ouka.fi</t>
  </si>
  <si>
    <t>Tupoksen Tuisku</t>
  </si>
  <si>
    <t>Petri Snellman</t>
  </si>
  <si>
    <t>040 7766 696</t>
  </si>
  <si>
    <t>petri.snellman@ramboll.fi</t>
  </si>
  <si>
    <t>Poliisit</t>
  </si>
  <si>
    <t>Timo Jurvelin</t>
  </si>
  <si>
    <t>0443347431</t>
  </si>
  <si>
    <t>t.jurvelin@luukku.com</t>
  </si>
  <si>
    <t>OYUS M2</t>
  </si>
  <si>
    <t>Matti Kuusela</t>
  </si>
  <si>
    <t>040 3442 238</t>
  </si>
  <si>
    <t>veli.matti.kuusela@gmail.com</t>
  </si>
  <si>
    <t>RAMS, Haukipudas</t>
  </si>
  <si>
    <t>Veli Salmela</t>
  </si>
  <si>
    <t>050 4224 561</t>
  </si>
  <si>
    <t>veli.salmela@if.fi</t>
  </si>
  <si>
    <t>Sarjan hoitaja:</t>
  </si>
  <si>
    <t>Joonas Kurvinen</t>
  </si>
  <si>
    <t>050 4611 081</t>
  </si>
  <si>
    <t>kurvinen.joonas@gmail.com</t>
  </si>
  <si>
    <t>Miesten harrastesarja, Pohjois-Pohjanmaa, Oulu, Sarjataulukko 2014-2015</t>
  </si>
  <si>
    <t>Joukkue</t>
  </si>
  <si>
    <t>O</t>
  </si>
  <si>
    <t>V3</t>
  </si>
  <si>
    <t>VE</t>
  </si>
  <si>
    <t>HE</t>
  </si>
  <si>
    <t>VEP</t>
  </si>
  <si>
    <t>HEP</t>
  </si>
  <si>
    <t>P</t>
  </si>
  <si>
    <t>O=Ottelut, V=Voitot, H=Häviöt, VE=Voitot erä, HE=Häviöt erä, P=Pisteet</t>
  </si>
  <si>
    <r>
      <t>O</t>
    </r>
    <r>
      <rPr>
        <sz val="10"/>
        <color indexed="8"/>
        <rFont val="Verdana"/>
        <family val="2"/>
      </rPr>
      <t>=Ottelut</t>
    </r>
  </si>
  <si>
    <t>Pelatut ottelut yhteensä</t>
  </si>
  <si>
    <r>
      <t>V</t>
    </r>
    <r>
      <rPr>
        <sz val="10"/>
        <color indexed="8"/>
        <rFont val="Verdana"/>
        <family val="2"/>
      </rPr>
      <t>=Voitot</t>
    </r>
  </si>
  <si>
    <r>
      <t xml:space="preserve">Otteluissa voitettujen erien määrä yhteensä; </t>
    </r>
    <r>
      <rPr>
        <b/>
        <sz val="10"/>
        <color indexed="8"/>
        <rFont val="Verdana"/>
        <family val="2"/>
      </rPr>
      <t>3</t>
    </r>
    <r>
      <rPr>
        <sz val="10"/>
        <color indexed="8"/>
        <rFont val="Verdana"/>
        <family val="2"/>
      </rPr>
      <t xml:space="preserve">, </t>
    </r>
    <r>
      <rPr>
        <b/>
        <sz val="10"/>
        <color indexed="8"/>
        <rFont val="Verdana"/>
        <family val="2"/>
      </rPr>
      <t>2</t>
    </r>
    <r>
      <rPr>
        <sz val="10"/>
        <color indexed="8"/>
        <rFont val="Verdana"/>
        <family val="2"/>
      </rPr>
      <t xml:space="preserve">, tai </t>
    </r>
    <r>
      <rPr>
        <b/>
        <sz val="10"/>
        <color indexed="8"/>
        <rFont val="Verdana"/>
        <family val="2"/>
      </rPr>
      <t>1</t>
    </r>
  </si>
  <si>
    <t>H=Häviöt</t>
  </si>
  <si>
    <t>VE=Voitot erä</t>
  </si>
  <si>
    <t>HE=Häviöt erä</t>
  </si>
  <si>
    <t>Poliisi</t>
  </si>
  <si>
    <t>P=Pisteet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</si>
</sst>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;@"/>
    <numFmt numFmtId="165" formatCode="hh:mm"/>
  </numFmts>
  <fonts count="42">
    <font>
      <sz val="10"/>
      <color indexed="8"/>
      <name val="Verdana"/>
      <family val="2"/>
    </font>
    <font>
      <sz val="10"/>
      <name val="Arial"/>
      <family val="0"/>
    </font>
    <font>
      <b/>
      <sz val="14"/>
      <color indexed="56"/>
      <name val="Verdana"/>
      <family val="2"/>
    </font>
    <font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62"/>
      <name val="Verdana"/>
      <family val="2"/>
    </font>
    <font>
      <sz val="10"/>
      <color indexed="56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Verdana"/>
      <family val="2"/>
    </font>
    <font>
      <b/>
      <sz val="16"/>
      <color indexed="56"/>
      <name val="Verdana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1" fillId="0" borderId="0" applyFill="0" applyBorder="0" applyAlignment="0" applyProtection="0"/>
    <xf numFmtId="0" fontId="5" fillId="26" borderId="1" applyNumberFormat="0" applyAlignment="0" applyProtection="0"/>
    <xf numFmtId="0" fontId="0" fillId="27" borderId="2" applyNumberFormat="0" applyFont="0" applyAlignment="0" applyProtection="0"/>
    <xf numFmtId="0" fontId="2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3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3" applyNumberFormat="0" applyAlignment="0" applyProtection="0"/>
    <xf numFmtId="0" fontId="39" fillId="33" borderId="9" applyNumberFormat="0" applyAlignment="0" applyProtection="0"/>
    <xf numFmtId="0" fontId="40" fillId="30" borderId="10" applyNumberFormat="0" applyAlignment="0" applyProtection="0"/>
    <xf numFmtId="44" fontId="1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164" fontId="4" fillId="35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/>
    </xf>
    <xf numFmtId="0" fontId="0" fillId="35" borderId="14" xfId="0" applyFont="1" applyFill="1" applyBorder="1" applyAlignment="1">
      <alignment wrapText="1"/>
    </xf>
    <xf numFmtId="164" fontId="0" fillId="35" borderId="14" xfId="0" applyNumberFormat="1" applyFont="1" applyFill="1" applyBorder="1" applyAlignment="1">
      <alignment horizontal="left" wrapText="1"/>
    </xf>
    <xf numFmtId="0" fontId="6" fillId="35" borderId="14" xfId="40" applyNumberFormat="1" applyFont="1" applyFill="1" applyBorder="1" applyAlignment="1" applyProtection="1">
      <alignment/>
      <protection locked="0"/>
    </xf>
    <xf numFmtId="0" fontId="5" fillId="0" borderId="14" xfId="40" applyNumberFormat="1" applyFont="1" applyFill="1" applyBorder="1" applyAlignment="1" applyProtection="1">
      <alignment/>
      <protection locked="0"/>
    </xf>
    <xf numFmtId="49" fontId="0" fillId="35" borderId="14" xfId="0" applyNumberFormat="1" applyFont="1" applyFill="1" applyBorder="1" applyAlignment="1">
      <alignment horizontal="center" wrapText="1"/>
    </xf>
    <xf numFmtId="164" fontId="0" fillId="0" borderId="14" xfId="0" applyNumberFormat="1" applyFont="1" applyFill="1" applyBorder="1" applyAlignment="1">
      <alignment horizontal="left"/>
    </xf>
    <xf numFmtId="165" fontId="0" fillId="35" borderId="14" xfId="0" applyNumberFormat="1" applyFont="1" applyFill="1" applyBorder="1" applyAlignment="1">
      <alignment wrapText="1"/>
    </xf>
    <xf numFmtId="164" fontId="0" fillId="0" borderId="14" xfId="0" applyNumberFormat="1" applyFont="1" applyFill="1" applyBorder="1" applyAlignment="1">
      <alignment horizontal="left" wrapText="1"/>
    </xf>
    <xf numFmtId="164" fontId="0" fillId="0" borderId="14" xfId="0" applyNumberFormat="1" applyFill="1" applyBorder="1" applyAlignment="1">
      <alignment horizontal="left" wrapText="1"/>
    </xf>
    <xf numFmtId="0" fontId="0" fillId="35" borderId="14" xfId="0" applyFill="1" applyBorder="1" applyAlignment="1">
      <alignment wrapText="1"/>
    </xf>
    <xf numFmtId="0" fontId="6" fillId="35" borderId="14" xfId="0" applyFont="1" applyFill="1" applyBorder="1" applyAlignment="1">
      <alignment/>
    </xf>
    <xf numFmtId="165" fontId="0" fillId="35" borderId="14" xfId="0" applyNumberFormat="1" applyFill="1" applyBorder="1" applyAlignment="1">
      <alignment wrapText="1"/>
    </xf>
    <xf numFmtId="0" fontId="7" fillId="0" borderId="0" xfId="0" applyFont="1" applyAlignment="1">
      <alignment/>
    </xf>
    <xf numFmtId="0" fontId="0" fillId="35" borderId="15" xfId="0" applyFont="1" applyFill="1" applyBorder="1" applyAlignment="1">
      <alignment wrapText="1"/>
    </xf>
    <xf numFmtId="164" fontId="0" fillId="0" borderId="14" xfId="0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9" fontId="0" fillId="35" borderId="14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5" fillId="35" borderId="14" xfId="40" applyNumberFormat="1" applyFont="1" applyFill="1" applyBorder="1" applyAlignment="1" applyProtection="1">
      <alignment/>
      <protection locked="0"/>
    </xf>
    <xf numFmtId="164" fontId="0" fillId="35" borderId="14" xfId="0" applyNumberFormat="1" applyFont="1" applyFill="1" applyBorder="1" applyAlignment="1">
      <alignment/>
    </xf>
    <xf numFmtId="0" fontId="4" fillId="36" borderId="16" xfId="0" applyFont="1" applyFill="1" applyBorder="1" applyAlignment="1">
      <alignment horizontal="left"/>
    </xf>
    <xf numFmtId="164" fontId="4" fillId="36" borderId="17" xfId="0" applyNumberFormat="1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4" fillId="36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0" fillId="36" borderId="14" xfId="0" applyFont="1" applyFill="1" applyBorder="1" applyAlignment="1">
      <alignment horizontal="left"/>
    </xf>
    <xf numFmtId="0" fontId="0" fillId="36" borderId="14" xfId="0" applyFont="1" applyFill="1" applyBorder="1" applyAlignment="1">
      <alignment vertical="top" wrapText="1"/>
    </xf>
    <xf numFmtId="49" fontId="0" fillId="36" borderId="18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8" fillId="36" borderId="14" xfId="43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Alignment="1">
      <alignment/>
    </xf>
    <xf numFmtId="0" fontId="0" fillId="36" borderId="20" xfId="0" applyFont="1" applyFill="1" applyBorder="1" applyAlignment="1">
      <alignment/>
    </xf>
    <xf numFmtId="49" fontId="0" fillId="36" borderId="16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36" borderId="17" xfId="0" applyFont="1" applyFill="1" applyBorder="1" applyAlignment="1">
      <alignment/>
    </xf>
    <xf numFmtId="0" fontId="8" fillId="0" borderId="0" xfId="43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/>
    </xf>
    <xf numFmtId="0" fontId="0" fillId="36" borderId="0" xfId="0" applyFont="1" applyFill="1" applyBorder="1" applyAlignment="1">
      <alignment vertical="top" wrapText="1"/>
    </xf>
    <xf numFmtId="49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/>
    </xf>
    <xf numFmtId="0" fontId="10" fillId="37" borderId="14" xfId="0" applyFont="1" applyFill="1" applyBorder="1" applyAlignment="1">
      <alignment horizontal="right" wrapText="1"/>
    </xf>
    <xf numFmtId="0" fontId="10" fillId="37" borderId="14" xfId="0" applyFont="1" applyFill="1" applyBorder="1" applyAlignment="1">
      <alignment horizontal="center" wrapText="1"/>
    </xf>
    <xf numFmtId="0" fontId="10" fillId="37" borderId="14" xfId="0" applyFont="1" applyFill="1" applyBorder="1" applyAlignment="1">
      <alignment horizontal="left" wrapText="1"/>
    </xf>
    <xf numFmtId="0" fontId="0" fillId="37" borderId="0" xfId="0" applyFill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left"/>
    </xf>
    <xf numFmtId="0" fontId="8" fillId="36" borderId="14" xfId="43" applyNumberFormat="1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8" fillId="0" borderId="14" xfId="43" applyNumberFormat="1" applyFont="1" applyFill="1" applyBorder="1" applyAlignment="1" applyProtection="1">
      <alignment horizontal="left"/>
      <protection/>
    </xf>
    <xf numFmtId="0" fontId="8" fillId="0" borderId="14" xfId="43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8" fillId="36" borderId="0" xfId="43" applyNumberFormat="1" applyFont="1" applyFill="1" applyBorder="1" applyAlignment="1" applyProtection="1">
      <alignment horizontal="left"/>
      <protection/>
    </xf>
    <xf numFmtId="0" fontId="9" fillId="37" borderId="14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Excel_BuiltIn_Syöttö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2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4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6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7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8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9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10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11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12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13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14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15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16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17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18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19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20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21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22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23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24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25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26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27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28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29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0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31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2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33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34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35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36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37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38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39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40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41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42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43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44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45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46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47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48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49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50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1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52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Relationship Id="rId53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4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55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56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57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58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59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60" Type="http://schemas.openxmlformats.org/officeDocument/2006/relationships/hyperlink" Target="http://les01.lahtis-enterprises.com/sh_raporting/lentopallo/sh_team.php?lang=fi&amp;sport=lentopallo&amp;season=2012&amp;sid=9&amp;lid=734&amp;gid=3851&amp;tid=978276396" TargetMode="External" /><Relationship Id="rId61" Type="http://schemas.openxmlformats.org/officeDocument/2006/relationships/hyperlink" Target="mailto:kari.kurvinen@oulunkisko.fi" TargetMode="External" /><Relationship Id="rId62" Type="http://schemas.openxmlformats.org/officeDocument/2006/relationships/hyperlink" Target="mailto:jari.kestila@pp.inet.fi" TargetMode="External" /><Relationship Id="rId63" Type="http://schemas.openxmlformats.org/officeDocument/2006/relationships/hyperlink" Target="mailto:heikki.tikkanen@ouka.fi" TargetMode="External" /><Relationship Id="rId64" Type="http://schemas.openxmlformats.org/officeDocument/2006/relationships/hyperlink" Target="mailto:petri.snellman@ramboll.fi" TargetMode="External" /><Relationship Id="rId65" Type="http://schemas.openxmlformats.org/officeDocument/2006/relationships/hyperlink" Target="mailto:t.jurvelin@luukku.com" TargetMode="External" /><Relationship Id="rId66" Type="http://schemas.openxmlformats.org/officeDocument/2006/relationships/hyperlink" Target="mailto:veli.matti.kuusela@gmail.com" TargetMode="External" /><Relationship Id="rId67" Type="http://schemas.openxmlformats.org/officeDocument/2006/relationships/hyperlink" Target="mailto:veli.salmela@if.fi" TargetMode="External" /><Relationship Id="rId68" Type="http://schemas.openxmlformats.org/officeDocument/2006/relationships/hyperlink" Target="mailto:kurvinen.joonas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es01.lahtis-enterprises.com/sh_raporting/lentopallo/sh_team.php?lang=fi&amp;sport=lentopallo&amp;season=2012&amp;sid=9&amp;lid=734&amp;gid=3851&amp;tid=849341248" TargetMode="External" /><Relationship Id="rId2" Type="http://schemas.openxmlformats.org/officeDocument/2006/relationships/hyperlink" Target="http://les01.lahtis-enterprises.com/sh_raporting/lentopallo/sh_team.php?lang=fi&amp;sport=lentopallo&amp;season=2012&amp;sid=9&amp;lid=734&amp;gid=3851&amp;tid=265034953" TargetMode="External" /><Relationship Id="rId3" Type="http://schemas.openxmlformats.org/officeDocument/2006/relationships/hyperlink" Target="http://les01.lahtis-enterprises.com/sh_raporting/lentopallo/sh_team.php?lang=fi&amp;sport=lentopallo&amp;season=2012&amp;sid=9&amp;lid=734&amp;gid=3851&amp;tid=453944153" TargetMode="External" /><Relationship Id="rId4" Type="http://schemas.openxmlformats.org/officeDocument/2006/relationships/hyperlink" Target="http://les01.lahtis-enterprises.com/sh_raporting/lentopallo/sh_team.php?lang=fi&amp;sport=lentopallo&amp;season=2012&amp;sid=9&amp;lid=734&amp;gid=3851&amp;tid=186166722" TargetMode="External" /><Relationship Id="rId5" Type="http://schemas.openxmlformats.org/officeDocument/2006/relationships/hyperlink" Target="http://les01.lahtis-enterprises.com/sh_raporting/lentopallo/sh_team.php?lang=fi&amp;sport=lentopallo&amp;season=2012&amp;sid=9&amp;lid=734&amp;gid=3851&amp;tid=869848271" TargetMode="External" /><Relationship Id="rId6" Type="http://schemas.openxmlformats.org/officeDocument/2006/relationships/hyperlink" Target="http://les01.lahtis-enterprises.com/sh_raporting/lentopallo/sh_team.php?lang=fi&amp;sport=lentopallo&amp;season=2012&amp;sid=9&amp;lid=734&amp;gid=3851&amp;tid=14660315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45">
      <selection activeCell="K18" sqref="K18"/>
    </sheetView>
  </sheetViews>
  <sheetFormatPr defaultColWidth="9.00390625" defaultRowHeight="12.75"/>
  <cols>
    <col min="1" max="1" width="2.50390625" style="1" customWidth="1"/>
    <col min="2" max="2" width="9.00390625" style="1" customWidth="1"/>
    <col min="3" max="3" width="14.375" style="2" customWidth="1"/>
    <col min="4" max="4" width="7.875" style="1" customWidth="1"/>
    <col min="5" max="5" width="19.75390625" style="1" customWidth="1"/>
    <col min="6" max="6" width="11.125" style="1" customWidth="1"/>
    <col min="7" max="7" width="9.00390625" style="1" customWidth="1"/>
    <col min="8" max="8" width="7.50390625" style="1" customWidth="1"/>
    <col min="9" max="9" width="7.375" style="1" customWidth="1"/>
    <col min="10" max="10" width="7.625" style="1" customWidth="1"/>
    <col min="11" max="11" width="8.25390625" style="1" customWidth="1"/>
    <col min="12" max="12" width="2.25390625" style="1" customWidth="1"/>
    <col min="13" max="13" width="3.25390625" style="1" customWidth="1"/>
    <col min="14" max="16384" width="9.00390625" style="1" customWidth="1"/>
  </cols>
  <sheetData>
    <row r="1" spans="1:12" s="3" customFormat="1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2">
      <c r="A2" s="4"/>
      <c r="B2" s="5" t="s">
        <v>0</v>
      </c>
      <c r="C2" s="6" t="s">
        <v>1</v>
      </c>
      <c r="D2" s="5" t="s">
        <v>2</v>
      </c>
      <c r="E2" s="5" t="s">
        <v>3</v>
      </c>
      <c r="F2" s="7" t="s">
        <v>4</v>
      </c>
      <c r="G2" s="7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/>
    </row>
    <row r="3" spans="1:12" ht="12">
      <c r="A3" s="4"/>
      <c r="B3" s="9">
        <v>1</v>
      </c>
      <c r="C3" s="10"/>
      <c r="D3" s="9"/>
      <c r="E3" s="11"/>
      <c r="F3" s="12" t="s">
        <v>10</v>
      </c>
      <c r="G3" s="12" t="s">
        <v>11</v>
      </c>
      <c r="H3" s="13" t="s">
        <v>12</v>
      </c>
      <c r="I3" s="13"/>
      <c r="J3" s="13"/>
      <c r="K3" s="13"/>
      <c r="L3" s="8"/>
    </row>
    <row r="4" spans="1:12" ht="12">
      <c r="A4" s="4"/>
      <c r="B4" s="9">
        <v>2</v>
      </c>
      <c r="C4" s="14"/>
      <c r="D4" s="15"/>
      <c r="E4" s="11"/>
      <c r="F4" s="12" t="s">
        <v>13</v>
      </c>
      <c r="G4" s="12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8"/>
    </row>
    <row r="5" spans="1:12" ht="12">
      <c r="A5" s="4"/>
      <c r="B5" s="9">
        <v>3</v>
      </c>
      <c r="C5" s="16"/>
      <c r="D5" s="15"/>
      <c r="E5" s="11"/>
      <c r="F5" s="12" t="s">
        <v>11</v>
      </c>
      <c r="G5" s="12" t="s">
        <v>13</v>
      </c>
      <c r="H5" s="13" t="s">
        <v>19</v>
      </c>
      <c r="I5" s="13" t="s">
        <v>20</v>
      </c>
      <c r="J5" s="13" t="s">
        <v>21</v>
      </c>
      <c r="K5" s="13" t="s">
        <v>22</v>
      </c>
      <c r="L5" s="8"/>
    </row>
    <row r="6" spans="1:12" ht="12">
      <c r="A6" s="4"/>
      <c r="B6" s="9">
        <v>4</v>
      </c>
      <c r="C6" s="16"/>
      <c r="D6" s="9"/>
      <c r="E6" s="11"/>
      <c r="F6" s="12" t="s">
        <v>23</v>
      </c>
      <c r="G6" s="12" t="s">
        <v>24</v>
      </c>
      <c r="H6" s="13" t="s">
        <v>19</v>
      </c>
      <c r="I6" s="13" t="s">
        <v>25</v>
      </c>
      <c r="J6" s="13" t="s">
        <v>21</v>
      </c>
      <c r="K6" s="13" t="s">
        <v>21</v>
      </c>
      <c r="L6" s="8"/>
    </row>
    <row r="7" spans="1:12" ht="12">
      <c r="A7" s="4"/>
      <c r="B7" s="9">
        <v>5</v>
      </c>
      <c r="C7" s="17"/>
      <c r="D7" s="18"/>
      <c r="E7" s="11"/>
      <c r="F7" s="12" t="s">
        <v>10</v>
      </c>
      <c r="G7" s="12" t="s">
        <v>23</v>
      </c>
      <c r="H7" s="13" t="s">
        <v>15</v>
      </c>
      <c r="I7" s="13" t="s">
        <v>26</v>
      </c>
      <c r="J7" s="13" t="s">
        <v>27</v>
      </c>
      <c r="K7" s="13" t="s">
        <v>28</v>
      </c>
      <c r="L7" s="8"/>
    </row>
    <row r="8" spans="1:12" ht="12">
      <c r="A8" s="4"/>
      <c r="B8" s="9">
        <v>6</v>
      </c>
      <c r="C8" s="16"/>
      <c r="D8" s="9"/>
      <c r="E8" s="19"/>
      <c r="F8" s="12" t="s">
        <v>14</v>
      </c>
      <c r="G8" s="12" t="s">
        <v>11</v>
      </c>
      <c r="H8" s="13" t="s">
        <v>15</v>
      </c>
      <c r="I8" s="13" t="s">
        <v>29</v>
      </c>
      <c r="J8" s="13" t="s">
        <v>30</v>
      </c>
      <c r="K8" s="13" t="s">
        <v>31</v>
      </c>
      <c r="L8" s="8"/>
    </row>
    <row r="9" spans="1:12" ht="12">
      <c r="A9" s="4"/>
      <c r="B9" s="9">
        <v>7</v>
      </c>
      <c r="C9" s="16"/>
      <c r="D9" s="9"/>
      <c r="E9" s="11"/>
      <c r="F9" s="12" t="s">
        <v>23</v>
      </c>
      <c r="G9" s="12" t="s">
        <v>13</v>
      </c>
      <c r="H9" s="13" t="s">
        <v>12</v>
      </c>
      <c r="I9" s="13"/>
      <c r="J9" s="13"/>
      <c r="K9" s="13"/>
      <c r="L9" s="8"/>
    </row>
    <row r="10" spans="1:12" ht="12">
      <c r="A10" s="4"/>
      <c r="B10" s="9">
        <v>8</v>
      </c>
      <c r="C10" s="16"/>
      <c r="D10" s="9"/>
      <c r="E10" s="11"/>
      <c r="F10" s="12" t="s">
        <v>24</v>
      </c>
      <c r="G10" s="12" t="s">
        <v>10</v>
      </c>
      <c r="H10" s="13" t="s">
        <v>12</v>
      </c>
      <c r="I10" s="13"/>
      <c r="J10" s="13"/>
      <c r="K10" s="13"/>
      <c r="L10" s="8"/>
    </row>
    <row r="11" spans="1:12" ht="12">
      <c r="A11" s="4"/>
      <c r="B11" s="9">
        <v>9</v>
      </c>
      <c r="C11" s="16"/>
      <c r="D11" s="9"/>
      <c r="E11" s="11"/>
      <c r="F11" s="12" t="s">
        <v>13</v>
      </c>
      <c r="G11" s="12" t="s">
        <v>24</v>
      </c>
      <c r="H11" s="13" t="s">
        <v>19</v>
      </c>
      <c r="I11" s="13" t="s">
        <v>32</v>
      </c>
      <c r="J11" s="13" t="s">
        <v>33</v>
      </c>
      <c r="K11" s="13" t="s">
        <v>25</v>
      </c>
      <c r="L11" s="8"/>
    </row>
    <row r="12" spans="1:12" ht="12">
      <c r="A12" s="4"/>
      <c r="B12" s="9">
        <v>10</v>
      </c>
      <c r="C12" s="16"/>
      <c r="D12" s="9"/>
      <c r="E12" s="19"/>
      <c r="F12" s="12" t="s">
        <v>14</v>
      </c>
      <c r="G12" s="12" t="s">
        <v>23</v>
      </c>
      <c r="H12" s="13" t="s">
        <v>12</v>
      </c>
      <c r="I12" s="13"/>
      <c r="J12" s="13"/>
      <c r="K12" s="13"/>
      <c r="L12" s="8"/>
    </row>
    <row r="13" spans="1:12" ht="12">
      <c r="A13" s="4"/>
      <c r="B13" s="9">
        <v>11</v>
      </c>
      <c r="C13" s="16"/>
      <c r="D13" s="9"/>
      <c r="E13" s="11"/>
      <c r="F13" s="12" t="s">
        <v>23</v>
      </c>
      <c r="G13" s="12" t="s">
        <v>11</v>
      </c>
      <c r="H13" s="13" t="s">
        <v>19</v>
      </c>
      <c r="I13" s="13" t="s">
        <v>33</v>
      </c>
      <c r="J13" s="13" t="s">
        <v>34</v>
      </c>
      <c r="K13" s="13" t="s">
        <v>35</v>
      </c>
      <c r="L13" s="8"/>
    </row>
    <row r="14" spans="1:12" ht="12">
      <c r="A14" s="4"/>
      <c r="B14" s="9">
        <v>12</v>
      </c>
      <c r="C14" s="16"/>
      <c r="D14" s="9"/>
      <c r="E14" s="11"/>
      <c r="F14" s="12" t="s">
        <v>24</v>
      </c>
      <c r="G14" s="12" t="s">
        <v>14</v>
      </c>
      <c r="H14" s="13" t="s">
        <v>12</v>
      </c>
      <c r="I14" s="13"/>
      <c r="J14" s="13"/>
      <c r="K14" s="13"/>
      <c r="L14" s="8"/>
    </row>
    <row r="15" spans="1:14" ht="12.75">
      <c r="A15" s="4"/>
      <c r="B15" s="9">
        <v>13</v>
      </c>
      <c r="C15" s="17"/>
      <c r="D15" s="20"/>
      <c r="E15" s="11"/>
      <c r="F15" s="12" t="s">
        <v>10</v>
      </c>
      <c r="G15" s="12" t="s">
        <v>13</v>
      </c>
      <c r="H15" s="13"/>
      <c r="I15" s="13"/>
      <c r="J15" s="13"/>
      <c r="K15" s="13"/>
      <c r="L15" s="8"/>
      <c r="N15" s="21"/>
    </row>
    <row r="16" spans="1:12" ht="12">
      <c r="A16" s="4"/>
      <c r="B16" s="9">
        <v>14</v>
      </c>
      <c r="C16" s="16"/>
      <c r="D16" s="9"/>
      <c r="E16" s="19"/>
      <c r="F16" s="12" t="s">
        <v>14</v>
      </c>
      <c r="G16" s="12" t="s">
        <v>10</v>
      </c>
      <c r="H16" s="13" t="s">
        <v>12</v>
      </c>
      <c r="I16" s="13"/>
      <c r="J16" s="13"/>
      <c r="K16" s="13"/>
      <c r="L16" s="8"/>
    </row>
    <row r="17" spans="1:12" ht="12">
      <c r="A17" s="4"/>
      <c r="B17" s="9">
        <v>15</v>
      </c>
      <c r="C17" s="16"/>
      <c r="D17" s="9"/>
      <c r="E17" s="11"/>
      <c r="F17" s="12" t="s">
        <v>11</v>
      </c>
      <c r="G17" s="12" t="s">
        <v>24</v>
      </c>
      <c r="H17" s="13" t="s">
        <v>19</v>
      </c>
      <c r="I17" s="13" t="s">
        <v>34</v>
      </c>
      <c r="J17" s="13" t="s">
        <v>33</v>
      </c>
      <c r="K17" s="13" t="s">
        <v>22</v>
      </c>
      <c r="L17" s="8"/>
    </row>
    <row r="18" spans="1:12" ht="12">
      <c r="A18" s="4"/>
      <c r="B18" s="9">
        <v>16</v>
      </c>
      <c r="C18" s="17"/>
      <c r="D18" s="18"/>
      <c r="E18" s="11"/>
      <c r="F18" s="12" t="s">
        <v>11</v>
      </c>
      <c r="G18" s="12" t="s">
        <v>10</v>
      </c>
      <c r="H18" s="13" t="s">
        <v>19</v>
      </c>
      <c r="I18" s="13" t="s">
        <v>33</v>
      </c>
      <c r="J18" s="13" t="s">
        <v>36</v>
      </c>
      <c r="K18" s="13" t="s">
        <v>20</v>
      </c>
      <c r="L18" s="8"/>
    </row>
    <row r="19" spans="1:12" ht="12">
      <c r="A19" s="4"/>
      <c r="B19" s="9">
        <v>17</v>
      </c>
      <c r="C19" s="16"/>
      <c r="D19" s="9"/>
      <c r="E19" s="19"/>
      <c r="F19" s="12" t="s">
        <v>14</v>
      </c>
      <c r="G19" s="12" t="s">
        <v>13</v>
      </c>
      <c r="H19" s="13" t="s">
        <v>19</v>
      </c>
      <c r="I19" s="13" t="s">
        <v>37</v>
      </c>
      <c r="J19" s="13" t="s">
        <v>38</v>
      </c>
      <c r="K19" s="13" t="s">
        <v>39</v>
      </c>
      <c r="L19" s="8"/>
    </row>
    <row r="20" spans="1:12" ht="12">
      <c r="A20" s="4"/>
      <c r="B20" s="9">
        <v>18</v>
      </c>
      <c r="C20" s="17"/>
      <c r="D20" s="9"/>
      <c r="E20" s="11"/>
      <c r="F20" s="12" t="s">
        <v>13</v>
      </c>
      <c r="G20" s="12" t="s">
        <v>11</v>
      </c>
      <c r="H20" s="13" t="s">
        <v>40</v>
      </c>
      <c r="I20" s="13" t="s">
        <v>28</v>
      </c>
      <c r="J20" s="13" t="s">
        <v>41</v>
      </c>
      <c r="K20" s="13" t="s">
        <v>35</v>
      </c>
      <c r="L20" s="8"/>
    </row>
    <row r="21" spans="1:12" ht="12">
      <c r="A21" s="4"/>
      <c r="B21" s="9">
        <v>19</v>
      </c>
      <c r="C21" s="16"/>
      <c r="D21" s="9"/>
      <c r="E21" s="11"/>
      <c r="F21" s="12" t="s">
        <v>24</v>
      </c>
      <c r="G21" s="12" t="s">
        <v>23</v>
      </c>
      <c r="H21" s="13" t="s">
        <v>12</v>
      </c>
      <c r="I21" s="13"/>
      <c r="J21" s="13"/>
      <c r="K21" s="13"/>
      <c r="L21" s="8"/>
    </row>
    <row r="22" spans="1:12" ht="12">
      <c r="A22" s="4"/>
      <c r="B22" s="9">
        <v>20</v>
      </c>
      <c r="C22" s="16"/>
      <c r="D22" s="9"/>
      <c r="E22" s="11"/>
      <c r="F22" s="12" t="s">
        <v>23</v>
      </c>
      <c r="G22" s="12" t="s">
        <v>10</v>
      </c>
      <c r="H22" s="13" t="s">
        <v>19</v>
      </c>
      <c r="I22" s="13" t="s">
        <v>21</v>
      </c>
      <c r="J22" s="13" t="s">
        <v>42</v>
      </c>
      <c r="K22" s="13" t="s">
        <v>41</v>
      </c>
      <c r="L22" s="8"/>
    </row>
    <row r="23" spans="1:12" ht="12">
      <c r="A23" s="4"/>
      <c r="B23" s="9">
        <v>21</v>
      </c>
      <c r="C23" s="16"/>
      <c r="D23" s="9"/>
      <c r="E23" s="11"/>
      <c r="F23" s="12" t="s">
        <v>11</v>
      </c>
      <c r="G23" s="12" t="s">
        <v>14</v>
      </c>
      <c r="H23" s="13" t="s">
        <v>12</v>
      </c>
      <c r="I23" s="13"/>
      <c r="J23" s="13"/>
      <c r="K23" s="13"/>
      <c r="L23" s="8"/>
    </row>
    <row r="24" spans="1:12" ht="12">
      <c r="A24" s="4"/>
      <c r="B24" s="9">
        <v>22</v>
      </c>
      <c r="C24" s="16"/>
      <c r="D24" s="9"/>
      <c r="E24" s="11"/>
      <c r="F24" s="12" t="s">
        <v>13</v>
      </c>
      <c r="G24" s="12" t="s">
        <v>23</v>
      </c>
      <c r="H24" s="13" t="s">
        <v>12</v>
      </c>
      <c r="I24" s="13"/>
      <c r="J24" s="13"/>
      <c r="K24" s="13"/>
      <c r="L24" s="8"/>
    </row>
    <row r="25" spans="1:12" ht="12">
      <c r="A25" s="4"/>
      <c r="B25" s="9">
        <v>23</v>
      </c>
      <c r="C25" s="16"/>
      <c r="D25" s="9"/>
      <c r="E25" s="11"/>
      <c r="F25" s="12" t="s">
        <v>10</v>
      </c>
      <c r="G25" s="12" t="s">
        <v>24</v>
      </c>
      <c r="H25" s="13" t="s">
        <v>12</v>
      </c>
      <c r="I25" s="13"/>
      <c r="J25" s="13"/>
      <c r="K25" s="13"/>
      <c r="L25" s="8"/>
    </row>
    <row r="26" spans="1:12" ht="12">
      <c r="A26" s="4"/>
      <c r="B26" s="9">
        <v>24</v>
      </c>
      <c r="C26" s="16"/>
      <c r="D26" s="9"/>
      <c r="E26" s="11"/>
      <c r="F26" s="12" t="s">
        <v>24</v>
      </c>
      <c r="G26" s="12" t="s">
        <v>13</v>
      </c>
      <c r="H26" s="13" t="s">
        <v>12</v>
      </c>
      <c r="I26" s="13"/>
      <c r="J26" s="13"/>
      <c r="K26" s="13"/>
      <c r="L26" s="8"/>
    </row>
    <row r="27" spans="1:12" ht="12">
      <c r="A27" s="4"/>
      <c r="B27" s="9">
        <v>25</v>
      </c>
      <c r="C27" s="16"/>
      <c r="D27" s="9"/>
      <c r="E27" s="11"/>
      <c r="F27" s="12" t="s">
        <v>23</v>
      </c>
      <c r="G27" s="12" t="s">
        <v>14</v>
      </c>
      <c r="H27" s="13" t="s">
        <v>19</v>
      </c>
      <c r="I27" s="13" t="s">
        <v>43</v>
      </c>
      <c r="J27" s="13" t="s">
        <v>35</v>
      </c>
      <c r="K27" s="13" t="s">
        <v>21</v>
      </c>
      <c r="L27" s="8"/>
    </row>
    <row r="28" spans="1:12" ht="12">
      <c r="A28" s="4"/>
      <c r="B28" s="9">
        <v>26</v>
      </c>
      <c r="C28" s="16"/>
      <c r="D28" s="9"/>
      <c r="E28" s="11"/>
      <c r="F28" s="12" t="s">
        <v>11</v>
      </c>
      <c r="G28" s="12" t="s">
        <v>23</v>
      </c>
      <c r="H28" s="13" t="s">
        <v>12</v>
      </c>
      <c r="I28" s="13"/>
      <c r="J28" s="13"/>
      <c r="K28" s="13"/>
      <c r="L28" s="8"/>
    </row>
    <row r="29" spans="1:12" ht="12">
      <c r="A29" s="4"/>
      <c r="B29" s="9">
        <v>27</v>
      </c>
      <c r="C29" s="16"/>
      <c r="D29" s="9"/>
      <c r="E29" s="19"/>
      <c r="F29" s="12" t="s">
        <v>14</v>
      </c>
      <c r="G29" s="12" t="s">
        <v>24</v>
      </c>
      <c r="H29" s="13" t="s">
        <v>40</v>
      </c>
      <c r="I29" s="13" t="s">
        <v>33</v>
      </c>
      <c r="J29" s="13" t="s">
        <v>44</v>
      </c>
      <c r="K29" s="13" t="s">
        <v>45</v>
      </c>
      <c r="L29" s="8"/>
    </row>
    <row r="30" spans="1:12" ht="12">
      <c r="A30" s="4"/>
      <c r="B30" s="9">
        <v>28</v>
      </c>
      <c r="C30" s="16"/>
      <c r="D30" s="15"/>
      <c r="E30" s="11"/>
      <c r="F30" s="12" t="s">
        <v>13</v>
      </c>
      <c r="G30" s="12" t="s">
        <v>10</v>
      </c>
      <c r="H30" s="13" t="s">
        <v>12</v>
      </c>
      <c r="I30" s="13"/>
      <c r="J30" s="13"/>
      <c r="K30" s="13"/>
      <c r="L30" s="8"/>
    </row>
    <row r="31" spans="1:12" ht="12">
      <c r="A31" s="4"/>
      <c r="B31" s="9">
        <v>29</v>
      </c>
      <c r="C31" s="16"/>
      <c r="D31" s="9"/>
      <c r="E31" s="11"/>
      <c r="F31" s="12" t="s">
        <v>10</v>
      </c>
      <c r="G31" s="12" t="s">
        <v>14</v>
      </c>
      <c r="H31" s="13" t="s">
        <v>15</v>
      </c>
      <c r="I31" s="13" t="s">
        <v>17</v>
      </c>
      <c r="J31" s="13" t="s">
        <v>29</v>
      </c>
      <c r="K31" s="13" t="s">
        <v>46</v>
      </c>
      <c r="L31" s="8"/>
    </row>
    <row r="32" spans="1:12" ht="12">
      <c r="A32" s="4"/>
      <c r="B32" s="9">
        <v>30</v>
      </c>
      <c r="C32" s="16"/>
      <c r="D32" s="9"/>
      <c r="E32" s="11"/>
      <c r="F32" s="12" t="s">
        <v>24</v>
      </c>
      <c r="G32" s="12" t="s">
        <v>11</v>
      </c>
      <c r="H32" s="13" t="s">
        <v>12</v>
      </c>
      <c r="I32" s="13"/>
      <c r="J32" s="13"/>
      <c r="K32" s="13"/>
      <c r="L32" s="8"/>
    </row>
    <row r="33" spans="1:12" ht="12">
      <c r="A33" s="4"/>
      <c r="B33" s="9">
        <v>31</v>
      </c>
      <c r="C33" s="16"/>
      <c r="D33" s="9"/>
      <c r="E33" s="11"/>
      <c r="F33" s="12" t="s">
        <v>10</v>
      </c>
      <c r="G33" s="12" t="s">
        <v>47</v>
      </c>
      <c r="H33" s="13" t="s">
        <v>48</v>
      </c>
      <c r="I33" s="13" t="s">
        <v>17</v>
      </c>
      <c r="J33" s="13" t="s">
        <v>32</v>
      </c>
      <c r="K33" s="13" t="s">
        <v>17</v>
      </c>
      <c r="L33" s="8"/>
    </row>
    <row r="34" spans="1:12" ht="12">
      <c r="A34" s="4"/>
      <c r="B34" s="9">
        <v>32</v>
      </c>
      <c r="C34" s="16"/>
      <c r="D34" s="9"/>
      <c r="E34" s="11"/>
      <c r="F34" s="12" t="s">
        <v>13</v>
      </c>
      <c r="G34" s="12" t="s">
        <v>47</v>
      </c>
      <c r="H34" s="13" t="s">
        <v>48</v>
      </c>
      <c r="I34" s="13" t="s">
        <v>49</v>
      </c>
      <c r="J34" s="13" t="s">
        <v>18</v>
      </c>
      <c r="K34" s="13" t="s">
        <v>43</v>
      </c>
      <c r="L34" s="8"/>
    </row>
    <row r="35" spans="1:12" ht="12">
      <c r="A35" s="4"/>
      <c r="B35" s="9">
        <v>33</v>
      </c>
      <c r="C35" s="16"/>
      <c r="D35" s="9"/>
      <c r="E35" s="11"/>
      <c r="F35" s="12" t="s">
        <v>11</v>
      </c>
      <c r="G35" s="12" t="s">
        <v>47</v>
      </c>
      <c r="H35" s="13" t="s">
        <v>12</v>
      </c>
      <c r="I35" s="13"/>
      <c r="J35" s="13"/>
      <c r="K35" s="13"/>
      <c r="L35" s="8"/>
    </row>
    <row r="36" spans="1:12" ht="12">
      <c r="A36" s="4"/>
      <c r="B36" s="9">
        <v>34</v>
      </c>
      <c r="C36" s="16"/>
      <c r="D36" s="9"/>
      <c r="E36" s="11"/>
      <c r="F36" s="12" t="s">
        <v>14</v>
      </c>
      <c r="G36" s="12" t="s">
        <v>47</v>
      </c>
      <c r="H36" s="13" t="s">
        <v>48</v>
      </c>
      <c r="I36" s="13" t="s">
        <v>49</v>
      </c>
      <c r="J36" s="13" t="s">
        <v>16</v>
      </c>
      <c r="K36" s="13" t="s">
        <v>39</v>
      </c>
      <c r="L36" s="8"/>
    </row>
    <row r="37" spans="1:12" ht="12">
      <c r="A37" s="4"/>
      <c r="B37" s="9">
        <v>35</v>
      </c>
      <c r="C37" s="16"/>
      <c r="D37" s="9"/>
      <c r="E37" s="11"/>
      <c r="F37" s="12" t="s">
        <v>23</v>
      </c>
      <c r="G37" s="12" t="s">
        <v>47</v>
      </c>
      <c r="H37" s="13" t="s">
        <v>12</v>
      </c>
      <c r="I37" s="13"/>
      <c r="J37" s="13"/>
      <c r="K37" s="13"/>
      <c r="L37" s="8"/>
    </row>
    <row r="38" spans="1:12" ht="12">
      <c r="A38" s="4"/>
      <c r="B38" s="22">
        <v>36</v>
      </c>
      <c r="C38" s="23"/>
      <c r="D38" s="24"/>
      <c r="E38" s="24"/>
      <c r="F38" s="25" t="s">
        <v>24</v>
      </c>
      <c r="G38" s="25" t="s">
        <v>47</v>
      </c>
      <c r="H38" s="13" t="s">
        <v>48</v>
      </c>
      <c r="I38" s="26" t="s">
        <v>46</v>
      </c>
      <c r="J38" s="26" t="s">
        <v>34</v>
      </c>
      <c r="K38" s="26" t="s">
        <v>50</v>
      </c>
      <c r="L38" s="8"/>
    </row>
    <row r="39" spans="1:12" ht="12">
      <c r="A39" s="4"/>
      <c r="B39" s="9">
        <v>37</v>
      </c>
      <c r="C39" s="16"/>
      <c r="D39" s="9"/>
      <c r="E39" s="11"/>
      <c r="F39" s="12" t="s">
        <v>47</v>
      </c>
      <c r="G39" s="12" t="s">
        <v>10</v>
      </c>
      <c r="H39" s="13" t="s">
        <v>12</v>
      </c>
      <c r="I39" s="13"/>
      <c r="J39" s="13"/>
      <c r="K39" s="13"/>
      <c r="L39" s="8"/>
    </row>
    <row r="40" spans="1:12" ht="12">
      <c r="A40" s="4"/>
      <c r="B40" s="9">
        <v>38</v>
      </c>
      <c r="C40" s="16"/>
      <c r="D40" s="15"/>
      <c r="E40" s="11"/>
      <c r="F40" s="12" t="s">
        <v>47</v>
      </c>
      <c r="G40" s="12" t="s">
        <v>13</v>
      </c>
      <c r="H40" s="13" t="s">
        <v>15</v>
      </c>
      <c r="I40" s="13" t="s">
        <v>28</v>
      </c>
      <c r="J40" s="13" t="s">
        <v>49</v>
      </c>
      <c r="K40" s="13" t="s">
        <v>16</v>
      </c>
      <c r="L40" s="8"/>
    </row>
    <row r="41" spans="1:12" ht="12">
      <c r="A41" s="27"/>
      <c r="B41" s="9">
        <v>39</v>
      </c>
      <c r="C41" s="10"/>
      <c r="D41" s="9"/>
      <c r="E41" s="11"/>
      <c r="F41" s="28" t="s">
        <v>47</v>
      </c>
      <c r="G41" s="28" t="s">
        <v>11</v>
      </c>
      <c r="H41" s="13" t="s">
        <v>40</v>
      </c>
      <c r="I41" s="13" t="s">
        <v>32</v>
      </c>
      <c r="J41" s="13" t="s">
        <v>35</v>
      </c>
      <c r="K41" s="13" t="s">
        <v>16</v>
      </c>
      <c r="L41" s="27"/>
    </row>
    <row r="42" spans="1:12" ht="12">
      <c r="A42" s="27"/>
      <c r="B42" s="9">
        <v>40</v>
      </c>
      <c r="C42" s="10"/>
      <c r="D42" s="9"/>
      <c r="E42" s="11"/>
      <c r="F42" s="28" t="s">
        <v>47</v>
      </c>
      <c r="G42" s="28" t="s">
        <v>14</v>
      </c>
      <c r="H42" s="13" t="s">
        <v>40</v>
      </c>
      <c r="I42" s="13" t="s">
        <v>28</v>
      </c>
      <c r="J42" s="13" t="s">
        <v>32</v>
      </c>
      <c r="K42" s="13" t="s">
        <v>20</v>
      </c>
      <c r="L42" s="27"/>
    </row>
    <row r="43" spans="1:12" ht="12">
      <c r="A43" s="27"/>
      <c r="B43" s="9">
        <v>41</v>
      </c>
      <c r="C43" s="10"/>
      <c r="D43" s="9"/>
      <c r="E43" s="11"/>
      <c r="F43" s="28" t="s">
        <v>47</v>
      </c>
      <c r="G43" s="28" t="s">
        <v>23</v>
      </c>
      <c r="H43" s="13" t="s">
        <v>40</v>
      </c>
      <c r="I43" s="13" t="s">
        <v>27</v>
      </c>
      <c r="J43" s="13" t="s">
        <v>39</v>
      </c>
      <c r="K43" s="13" t="s">
        <v>36</v>
      </c>
      <c r="L43" s="27"/>
    </row>
    <row r="44" spans="1:12" ht="12">
      <c r="A44" s="27"/>
      <c r="B44" s="9">
        <v>42</v>
      </c>
      <c r="C44" s="29"/>
      <c r="D44" s="24"/>
      <c r="E44" s="24"/>
      <c r="F44" s="19" t="s">
        <v>47</v>
      </c>
      <c r="G44" s="19" t="s">
        <v>24</v>
      </c>
      <c r="H44" s="13" t="s">
        <v>12</v>
      </c>
      <c r="I44" s="26"/>
      <c r="J44" s="26"/>
      <c r="K44" s="26"/>
      <c r="L44" s="27"/>
    </row>
    <row r="45" spans="1:12" ht="12">
      <c r="A45" s="2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27"/>
    </row>
    <row r="48" spans="1:12" ht="1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2">
      <c r="A49" s="68"/>
      <c r="B49" s="30" t="s">
        <v>51</v>
      </c>
      <c r="C49" s="31"/>
      <c r="D49" s="32" t="s">
        <v>52</v>
      </c>
      <c r="E49" s="33" t="s">
        <v>53</v>
      </c>
      <c r="F49" s="30" t="s">
        <v>54</v>
      </c>
      <c r="G49" s="34"/>
      <c r="H49" s="69" t="s">
        <v>55</v>
      </c>
      <c r="I49" s="69"/>
      <c r="J49" s="69"/>
      <c r="K49" s="69"/>
      <c r="L49" s="70"/>
    </row>
    <row r="50" spans="1:13" ht="12">
      <c r="A50" s="68"/>
      <c r="B50" s="71" t="s">
        <v>56</v>
      </c>
      <c r="C50" s="71"/>
      <c r="D50" s="35" t="s">
        <v>10</v>
      </c>
      <c r="E50" s="36" t="s">
        <v>57</v>
      </c>
      <c r="F50" s="37" t="s">
        <v>58</v>
      </c>
      <c r="G50" s="38"/>
      <c r="H50" s="72" t="s">
        <v>59</v>
      </c>
      <c r="I50" s="72"/>
      <c r="J50" s="72"/>
      <c r="K50" s="72"/>
      <c r="L50" s="70"/>
      <c r="M50" s="1" t="s">
        <v>60</v>
      </c>
    </row>
    <row r="51" spans="1:13" ht="12">
      <c r="A51" s="68"/>
      <c r="B51" s="71" t="s">
        <v>61</v>
      </c>
      <c r="C51" s="71"/>
      <c r="D51" s="35" t="s">
        <v>13</v>
      </c>
      <c r="E51" s="36" t="s">
        <v>62</v>
      </c>
      <c r="F51" s="40" t="s">
        <v>63</v>
      </c>
      <c r="G51" s="41"/>
      <c r="H51" s="72" t="s">
        <v>64</v>
      </c>
      <c r="I51" s="72"/>
      <c r="J51" s="72"/>
      <c r="K51" s="72"/>
      <c r="L51" s="70"/>
      <c r="M51" s="1" t="s">
        <v>60</v>
      </c>
    </row>
    <row r="52" spans="1:13" ht="12">
      <c r="A52" s="68"/>
      <c r="B52" s="71" t="s">
        <v>65</v>
      </c>
      <c r="C52" s="71"/>
      <c r="D52" s="35" t="s">
        <v>11</v>
      </c>
      <c r="E52" s="36" t="s">
        <v>66</v>
      </c>
      <c r="F52" s="42" t="s">
        <v>67</v>
      </c>
      <c r="G52" s="41"/>
      <c r="H52" s="72" t="s">
        <v>68</v>
      </c>
      <c r="I52" s="72"/>
      <c r="J52" s="72"/>
      <c r="K52" s="72"/>
      <c r="L52" s="70"/>
      <c r="M52" s="1" t="s">
        <v>60</v>
      </c>
    </row>
    <row r="53" spans="1:13" ht="12">
      <c r="A53" s="68"/>
      <c r="B53" s="71" t="s">
        <v>69</v>
      </c>
      <c r="C53" s="71"/>
      <c r="D53" s="35" t="s">
        <v>14</v>
      </c>
      <c r="E53" s="36" t="s">
        <v>70</v>
      </c>
      <c r="F53" s="42" t="s">
        <v>71</v>
      </c>
      <c r="G53" s="41"/>
      <c r="H53" s="72" t="s">
        <v>72</v>
      </c>
      <c r="I53" s="72"/>
      <c r="J53" s="72"/>
      <c r="K53" s="72"/>
      <c r="L53" s="70"/>
      <c r="M53" s="1" t="s">
        <v>60</v>
      </c>
    </row>
    <row r="54" spans="1:13" ht="12">
      <c r="A54" s="68"/>
      <c r="B54" s="71" t="s">
        <v>73</v>
      </c>
      <c r="C54" s="71"/>
      <c r="D54" s="35" t="s">
        <v>23</v>
      </c>
      <c r="E54" s="36" t="s">
        <v>74</v>
      </c>
      <c r="F54" s="42" t="s">
        <v>75</v>
      </c>
      <c r="G54" s="41"/>
      <c r="H54" s="72" t="s">
        <v>76</v>
      </c>
      <c r="I54" s="72"/>
      <c r="J54" s="72"/>
      <c r="K54" s="72"/>
      <c r="L54" s="70"/>
      <c r="M54" s="1" t="s">
        <v>60</v>
      </c>
    </row>
    <row r="55" spans="1:13" ht="12">
      <c r="A55" s="68"/>
      <c r="B55" s="71" t="s">
        <v>77</v>
      </c>
      <c r="C55" s="71"/>
      <c r="D55" s="35" t="s">
        <v>24</v>
      </c>
      <c r="E55" s="43" t="s">
        <v>78</v>
      </c>
      <c r="F55" s="42" t="s">
        <v>79</v>
      </c>
      <c r="G55" s="44"/>
      <c r="H55" s="45" t="s">
        <v>80</v>
      </c>
      <c r="I55" s="39"/>
      <c r="J55" s="39"/>
      <c r="K55" s="39"/>
      <c r="L55" s="70"/>
      <c r="M55" s="1" t="s">
        <v>60</v>
      </c>
    </row>
    <row r="56" spans="1:13" ht="12">
      <c r="A56" s="68"/>
      <c r="B56" s="73" t="s">
        <v>81</v>
      </c>
      <c r="C56" s="73"/>
      <c r="D56" s="46" t="s">
        <v>47</v>
      </c>
      <c r="E56" s="46" t="s">
        <v>82</v>
      </c>
      <c r="F56" s="73" t="s">
        <v>83</v>
      </c>
      <c r="G56" s="73"/>
      <c r="H56" s="74" t="s">
        <v>84</v>
      </c>
      <c r="I56" s="74"/>
      <c r="J56" s="74"/>
      <c r="K56" s="74"/>
      <c r="L56" s="70"/>
      <c r="M56" s="1" t="s">
        <v>60</v>
      </c>
    </row>
    <row r="57" spans="1:13" ht="12">
      <c r="A57" s="68"/>
      <c r="B57" s="71"/>
      <c r="C57" s="71"/>
      <c r="D57" s="35"/>
      <c r="E57" s="43"/>
      <c r="F57" s="42"/>
      <c r="G57" s="44"/>
      <c r="H57" s="75"/>
      <c r="I57" s="75"/>
      <c r="J57" s="75"/>
      <c r="K57" s="75"/>
      <c r="L57" s="70"/>
      <c r="M57" s="1" t="s">
        <v>60</v>
      </c>
    </row>
    <row r="58" spans="1:13" ht="12">
      <c r="A58" s="68"/>
      <c r="B58" s="73"/>
      <c r="C58" s="73"/>
      <c r="D58" s="46"/>
      <c r="E58" s="46"/>
      <c r="F58" s="73"/>
      <c r="G58" s="73"/>
      <c r="H58" s="74"/>
      <c r="I58" s="74"/>
      <c r="J58" s="74"/>
      <c r="K58" s="74"/>
      <c r="L58" s="70"/>
      <c r="M58" s="1" t="s">
        <v>60</v>
      </c>
    </row>
    <row r="59" spans="1:12" ht="12">
      <c r="A59" s="68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1" spans="2:11" ht="12">
      <c r="B61" s="77" t="s">
        <v>85</v>
      </c>
      <c r="C61" s="77"/>
      <c r="D61" s="77"/>
      <c r="E61" s="47" t="s">
        <v>86</v>
      </c>
      <c r="F61" s="48" t="s">
        <v>87</v>
      </c>
      <c r="G61" s="49"/>
      <c r="H61" s="78" t="s">
        <v>88</v>
      </c>
      <c r="I61" s="78"/>
      <c r="J61" s="78"/>
      <c r="K61" s="78"/>
    </row>
  </sheetData>
  <sheetProtection selectLockedCells="1" selectUnlockedCells="1"/>
  <mergeCells count="28">
    <mergeCell ref="B58:C58"/>
    <mergeCell ref="F58:G58"/>
    <mergeCell ref="H58:K58"/>
    <mergeCell ref="B59:L59"/>
    <mergeCell ref="B61:D61"/>
    <mergeCell ref="H61:K61"/>
    <mergeCell ref="B55:C55"/>
    <mergeCell ref="B56:C56"/>
    <mergeCell ref="F56:G56"/>
    <mergeCell ref="H56:K56"/>
    <mergeCell ref="B57:C57"/>
    <mergeCell ref="H57:K57"/>
    <mergeCell ref="B52:C52"/>
    <mergeCell ref="H52:K52"/>
    <mergeCell ref="B53:C53"/>
    <mergeCell ref="H53:K53"/>
    <mergeCell ref="B54:C54"/>
    <mergeCell ref="H54:K54"/>
    <mergeCell ref="A1:L1"/>
    <mergeCell ref="B45:K45"/>
    <mergeCell ref="A48:L48"/>
    <mergeCell ref="A49:A59"/>
    <mergeCell ref="H49:K49"/>
    <mergeCell ref="L49:L58"/>
    <mergeCell ref="B50:C50"/>
    <mergeCell ref="H50:K50"/>
    <mergeCell ref="B51:C51"/>
    <mergeCell ref="H51:K51"/>
  </mergeCells>
  <hyperlinks>
    <hyperlink ref="F3" r:id="rId1" display="Kisko"/>
    <hyperlink ref="G3" r:id="rId2" display="OuIso"/>
    <hyperlink ref="F4" r:id="rId3" display="TerLe"/>
    <hyperlink ref="G4" r:id="rId4" display="TuTu"/>
    <hyperlink ref="F5" r:id="rId5" display="OuIso"/>
    <hyperlink ref="G5" r:id="rId6" display="TerLe"/>
    <hyperlink ref="F6" r:id="rId7" display="OPU"/>
    <hyperlink ref="G6" r:id="rId8" display="OYUS"/>
    <hyperlink ref="F7" r:id="rId9" display="Kisko"/>
    <hyperlink ref="G7" r:id="rId10" display="OPU"/>
    <hyperlink ref="F8" r:id="rId11" display="TuTu"/>
    <hyperlink ref="G8" r:id="rId12" display="OuIso"/>
    <hyperlink ref="F9" r:id="rId13" display="OPU"/>
    <hyperlink ref="G9" r:id="rId14" display="TerLe"/>
    <hyperlink ref="F10" r:id="rId15" display="OYUS"/>
    <hyperlink ref="G10" r:id="rId16" display="Kisko"/>
    <hyperlink ref="F11" r:id="rId17" display="TerLe"/>
    <hyperlink ref="G11" r:id="rId18" display="OYUS"/>
    <hyperlink ref="F12" r:id="rId19" display="TuTu"/>
    <hyperlink ref="G12" r:id="rId20" display="OPU"/>
    <hyperlink ref="F13" r:id="rId21" display="OPU"/>
    <hyperlink ref="G13" r:id="rId22" display="OuIso"/>
    <hyperlink ref="F14" r:id="rId23" display="OYUS"/>
    <hyperlink ref="G14" r:id="rId24" display="TuTu"/>
    <hyperlink ref="F15" r:id="rId25" display="Kisko"/>
    <hyperlink ref="G15" r:id="rId26" display="TerLe"/>
    <hyperlink ref="F16" r:id="rId27" display="TuTu"/>
    <hyperlink ref="G16" r:id="rId28" display="Kisko"/>
    <hyperlink ref="F17" r:id="rId29" display="OuIso"/>
    <hyperlink ref="G17" r:id="rId30" display="OYUS"/>
    <hyperlink ref="F18" r:id="rId31" display="OuIso"/>
    <hyperlink ref="G18" r:id="rId32" display="Kisko"/>
    <hyperlink ref="F19" r:id="rId33" display="TuTu"/>
    <hyperlink ref="G19" r:id="rId34" display="TerLe"/>
    <hyperlink ref="F20" r:id="rId35" display="TerLe"/>
    <hyperlink ref="G20" r:id="rId36" display="OuIso"/>
    <hyperlink ref="F21" r:id="rId37" display="OYUS"/>
    <hyperlink ref="G21" r:id="rId38" display="OPU"/>
    <hyperlink ref="F22" r:id="rId39" display="OPU"/>
    <hyperlink ref="G22" r:id="rId40" display="Kisko"/>
    <hyperlink ref="F23" r:id="rId41" display="OuIso"/>
    <hyperlink ref="G23" r:id="rId42" display="TuTu"/>
    <hyperlink ref="F24" r:id="rId43" display="TerLe"/>
    <hyperlink ref="G24" r:id="rId44" display="OPU"/>
    <hyperlink ref="F25" r:id="rId45" display="Kisko"/>
    <hyperlink ref="G25" r:id="rId46" display="OYUS"/>
    <hyperlink ref="F26" r:id="rId47" display="OYUS"/>
    <hyperlink ref="G26" r:id="rId48" display="TerLe"/>
    <hyperlink ref="F27" r:id="rId49" display="OPU"/>
    <hyperlink ref="G27" r:id="rId50" display="TuTu"/>
    <hyperlink ref="F28" r:id="rId51" display="OuIso"/>
    <hyperlink ref="G28" r:id="rId52" display="OPU"/>
    <hyperlink ref="F29" r:id="rId53" display="TuTu"/>
    <hyperlink ref="G29" r:id="rId54" display="OYUS"/>
    <hyperlink ref="F30" r:id="rId55" display="TerLe"/>
    <hyperlink ref="G30" r:id="rId56" display="Kisko"/>
    <hyperlink ref="F31" r:id="rId57" display="Kisko"/>
    <hyperlink ref="G31" r:id="rId58" display="TuTu"/>
    <hyperlink ref="F32" r:id="rId59" display="OYUS"/>
    <hyperlink ref="G32" r:id="rId60" display="OuIso"/>
    <hyperlink ref="H50" r:id="rId61" display="kari.kurvinen@oulunkisko.fi"/>
    <hyperlink ref="H51" r:id="rId62" display="jari.kestila@pp.inet.fi"/>
    <hyperlink ref="H52" r:id="rId63" display="heikki.tikkanen@ouka.fi"/>
    <hyperlink ref="H53" r:id="rId64" display="petri.snellman@ramboll.fi"/>
    <hyperlink ref="H54" r:id="rId65" display="t.jurvelin@luukku.com"/>
    <hyperlink ref="H55" r:id="rId66" display="veli.matti.kuusela@gmail.com"/>
    <hyperlink ref="H56" r:id="rId67" display="veli.salmela@if.fi"/>
    <hyperlink ref="H61" r:id="rId68" display="kurvinen.joonas@gmail.com"/>
  </hyperlinks>
  <printOptions/>
  <pageMargins left="0.7" right="0.7" top="0.75" bottom="0.75" header="0.3" footer="0.5118055555555555"/>
  <pageSetup horizontalDpi="300" verticalDpi="300" orientation="landscape" paperSize="9"/>
  <headerFooter alignWithMargins="0">
    <oddHeader>&amp;C&amp;"Verdana,Lihavoitu"&amp;16 03+000Miesten harrastesarja 2011-2012, Oulu, Otteluohjelma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11.50390625" style="0" customWidth="1"/>
    <col min="2" max="2" width="6.25390625" style="0" customWidth="1"/>
    <col min="3" max="3" width="7.875" style="0" customWidth="1"/>
    <col min="4" max="4" width="7.125" style="0" customWidth="1"/>
    <col min="5" max="5" width="7.00390625" style="0" customWidth="1"/>
    <col min="6" max="6" width="6.75390625" style="0" customWidth="1"/>
    <col min="7" max="7" width="7.00390625" style="0" customWidth="1"/>
    <col min="8" max="8" width="4.125" style="0" customWidth="1"/>
    <col min="9" max="9" width="7.125" style="0" customWidth="1"/>
    <col min="10" max="10" width="7.625" style="0" customWidth="1"/>
    <col min="11" max="11" width="4.25390625" style="0" customWidth="1"/>
    <col min="12" max="12" width="7.25390625" style="0" customWidth="1"/>
    <col min="13" max="13" width="6.875" style="0" customWidth="1"/>
  </cols>
  <sheetData>
    <row r="1" spans="1:13" ht="44.25" customHeight="1">
      <c r="A1" s="79" t="s">
        <v>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2">
      <c r="A2" s="50" t="s">
        <v>90</v>
      </c>
      <c r="B2" s="51" t="s">
        <v>91</v>
      </c>
      <c r="C2" s="51" t="s">
        <v>92</v>
      </c>
      <c r="D2" s="51">
        <v>2</v>
      </c>
      <c r="E2" s="51">
        <v>1</v>
      </c>
      <c r="F2" s="51">
        <v>0</v>
      </c>
      <c r="G2" s="51" t="s">
        <v>93</v>
      </c>
      <c r="H2" s="52"/>
      <c r="I2" s="53" t="s">
        <v>94</v>
      </c>
      <c r="J2" s="51" t="s">
        <v>95</v>
      </c>
      <c r="K2" s="52"/>
      <c r="L2" s="53" t="s">
        <v>96</v>
      </c>
      <c r="M2" s="51" t="s">
        <v>97</v>
      </c>
    </row>
    <row r="3" spans="1:13" ht="12">
      <c r="A3" s="54" t="s">
        <v>23</v>
      </c>
      <c r="B3" s="55">
        <v>6</v>
      </c>
      <c r="C3" s="55">
        <v>5</v>
      </c>
      <c r="D3" s="55">
        <v>0</v>
      </c>
      <c r="E3" s="55">
        <v>1</v>
      </c>
      <c r="F3" s="55">
        <v>0</v>
      </c>
      <c r="G3" s="55">
        <v>16</v>
      </c>
      <c r="H3" s="56" t="s">
        <v>12</v>
      </c>
      <c r="I3" s="57">
        <v>2</v>
      </c>
      <c r="J3" s="55">
        <f>76+76+75+71+75+78</f>
        <v>451</v>
      </c>
      <c r="K3" s="56" t="s">
        <v>12</v>
      </c>
      <c r="L3" s="57">
        <f>55+63+43+67+40+62</f>
        <v>330</v>
      </c>
      <c r="M3" s="55">
        <v>16</v>
      </c>
    </row>
    <row r="4" spans="1:13" ht="12">
      <c r="A4" s="54" t="s">
        <v>11</v>
      </c>
      <c r="B4" s="55">
        <v>7</v>
      </c>
      <c r="C4" s="55">
        <v>4</v>
      </c>
      <c r="D4" s="55">
        <v>0</v>
      </c>
      <c r="E4" s="55">
        <v>2</v>
      </c>
      <c r="F4" s="55">
        <v>1</v>
      </c>
      <c r="G4" s="55">
        <v>14</v>
      </c>
      <c r="H4" s="56" t="s">
        <v>12</v>
      </c>
      <c r="I4" s="57">
        <v>7</v>
      </c>
      <c r="J4" s="55">
        <f>76+55+71+75+75+69+77</f>
        <v>498</v>
      </c>
      <c r="K4" s="56" t="s">
        <v>12</v>
      </c>
      <c r="L4" s="57">
        <f>54+76+71+43+47+69+57</f>
        <v>417</v>
      </c>
      <c r="M4" s="55">
        <v>14</v>
      </c>
    </row>
    <row r="5" spans="1:13" ht="12">
      <c r="A5" s="54" t="s">
        <v>47</v>
      </c>
      <c r="B5" s="55">
        <v>8</v>
      </c>
      <c r="C5" s="55">
        <v>0</v>
      </c>
      <c r="D5" s="55">
        <v>7</v>
      </c>
      <c r="E5" s="55">
        <v>0</v>
      </c>
      <c r="F5" s="55">
        <v>1</v>
      </c>
      <c r="G5" s="55">
        <v>14</v>
      </c>
      <c r="H5" s="56" t="s">
        <v>12</v>
      </c>
      <c r="I5" s="57">
        <v>10</v>
      </c>
      <c r="J5" s="55">
        <f>71+59+71+73+67+68+68+72</f>
        <v>549</v>
      </c>
      <c r="K5" s="56" t="s">
        <v>12</v>
      </c>
      <c r="L5" s="57">
        <f>66+75+71+69+71+51+66+51</f>
        <v>520</v>
      </c>
      <c r="M5" s="55">
        <v>14</v>
      </c>
    </row>
    <row r="6" spans="1:13" ht="12">
      <c r="A6" s="54" t="s">
        <v>14</v>
      </c>
      <c r="B6" s="55">
        <v>8</v>
      </c>
      <c r="C6" s="55">
        <v>2</v>
      </c>
      <c r="D6" s="55">
        <v>1</v>
      </c>
      <c r="E6" s="55">
        <v>2</v>
      </c>
      <c r="F6" s="55">
        <v>2</v>
      </c>
      <c r="G6" s="55">
        <v>13</v>
      </c>
      <c r="H6" s="56" t="s">
        <v>12</v>
      </c>
      <c r="I6" s="57">
        <v>11</v>
      </c>
      <c r="J6" s="55">
        <f>75+54+63+66+75+66+75+75</f>
        <v>549</v>
      </c>
      <c r="K6" s="56" t="s">
        <v>12</v>
      </c>
      <c r="L6" s="57">
        <f>49+76+76+71+56+68+52+44</f>
        <v>492</v>
      </c>
      <c r="M6" s="55">
        <v>13</v>
      </c>
    </row>
    <row r="7" spans="1:13" ht="12">
      <c r="A7" s="54" t="s">
        <v>13</v>
      </c>
      <c r="B7" s="55">
        <v>7</v>
      </c>
      <c r="C7" s="55">
        <v>2</v>
      </c>
      <c r="D7" s="55">
        <v>1</v>
      </c>
      <c r="E7" s="55">
        <v>1</v>
      </c>
      <c r="F7" s="55">
        <v>3</v>
      </c>
      <c r="G7" s="55">
        <v>9</v>
      </c>
      <c r="H7" s="56" t="s">
        <v>12</v>
      </c>
      <c r="I7" s="57">
        <v>12</v>
      </c>
      <c r="J7" s="55">
        <f>75+56+75+69+47+69+52</f>
        <v>443</v>
      </c>
      <c r="K7" s="56" t="s">
        <v>12</v>
      </c>
      <c r="L7" s="57">
        <f>59+75+46+73+75+69+75</f>
        <v>472</v>
      </c>
      <c r="M7" s="55">
        <v>9</v>
      </c>
    </row>
    <row r="8" spans="1:13" ht="12">
      <c r="A8" s="54" t="s">
        <v>24</v>
      </c>
      <c r="B8" s="55">
        <v>5</v>
      </c>
      <c r="C8" s="55">
        <v>0</v>
      </c>
      <c r="D8" s="55">
        <v>0</v>
      </c>
      <c r="E8" s="55">
        <v>2</v>
      </c>
      <c r="F8" s="55">
        <v>3</v>
      </c>
      <c r="G8" s="55">
        <v>2</v>
      </c>
      <c r="H8" s="56" t="s">
        <v>12</v>
      </c>
      <c r="I8" s="57">
        <v>13</v>
      </c>
      <c r="J8" s="55">
        <f>49+43+43+46+51</f>
        <v>232</v>
      </c>
      <c r="K8" s="56" t="s">
        <v>12</v>
      </c>
      <c r="L8" s="57">
        <f>75+75+75+75+68</f>
        <v>368</v>
      </c>
      <c r="M8" s="55">
        <v>2</v>
      </c>
    </row>
    <row r="9" spans="1:13" ht="12">
      <c r="A9" s="54" t="s">
        <v>10</v>
      </c>
      <c r="B9" s="55">
        <v>5</v>
      </c>
      <c r="C9" s="55">
        <v>0</v>
      </c>
      <c r="D9" s="55">
        <v>0</v>
      </c>
      <c r="E9" s="55">
        <v>1</v>
      </c>
      <c r="F9" s="55">
        <v>4</v>
      </c>
      <c r="G9" s="55">
        <v>1</v>
      </c>
      <c r="H9" s="56" t="s">
        <v>12</v>
      </c>
      <c r="I9" s="57">
        <v>14</v>
      </c>
      <c r="J9" s="55">
        <f>44+40+62+51+57</f>
        <v>254</v>
      </c>
      <c r="K9" s="56" t="s">
        <v>12</v>
      </c>
      <c r="L9" s="57">
        <f>75+75+78+72+77</f>
        <v>377</v>
      </c>
      <c r="M9" s="55">
        <v>1</v>
      </c>
    </row>
    <row r="13" spans="1:13" ht="14.25" customHeight="1">
      <c r="A13" s="80" t="s">
        <v>98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58"/>
      <c r="M13" s="58"/>
    </row>
    <row r="16" spans="1:7" ht="12">
      <c r="A16" s="59" t="s">
        <v>51</v>
      </c>
      <c r="B16" s="60"/>
      <c r="C16" s="61" t="s">
        <v>52</v>
      </c>
      <c r="E16" s="62" t="s">
        <v>99</v>
      </c>
      <c r="G16" t="s">
        <v>100</v>
      </c>
    </row>
    <row r="17" spans="1:7" ht="12">
      <c r="A17" s="81" t="s">
        <v>56</v>
      </c>
      <c r="B17" s="81"/>
      <c r="C17" s="64" t="s">
        <v>10</v>
      </c>
      <c r="E17" s="62" t="s">
        <v>101</v>
      </c>
      <c r="G17" t="s">
        <v>102</v>
      </c>
    </row>
    <row r="18" spans="1:5" ht="12">
      <c r="A18" s="81" t="s">
        <v>61</v>
      </c>
      <c r="B18" s="81"/>
      <c r="C18" s="64" t="s">
        <v>13</v>
      </c>
      <c r="E18" t="s">
        <v>103</v>
      </c>
    </row>
    <row r="19" spans="1:5" ht="12">
      <c r="A19" s="81" t="s">
        <v>65</v>
      </c>
      <c r="B19" s="81"/>
      <c r="C19" s="64" t="s">
        <v>11</v>
      </c>
      <c r="E19" t="s">
        <v>104</v>
      </c>
    </row>
    <row r="20" spans="1:5" ht="12">
      <c r="A20" s="81" t="s">
        <v>69</v>
      </c>
      <c r="B20" s="81"/>
      <c r="C20" s="64" t="s">
        <v>14</v>
      </c>
      <c r="E20" t="s">
        <v>105</v>
      </c>
    </row>
    <row r="21" spans="1:5" ht="12">
      <c r="A21" s="81" t="s">
        <v>106</v>
      </c>
      <c r="B21" s="81"/>
      <c r="C21" s="64" t="s">
        <v>23</v>
      </c>
      <c r="E21" t="s">
        <v>107</v>
      </c>
    </row>
    <row r="22" spans="1:3" ht="12">
      <c r="A22" s="63" t="s">
        <v>81</v>
      </c>
      <c r="B22" s="65"/>
      <c r="C22" s="64" t="s">
        <v>47</v>
      </c>
    </row>
    <row r="23" spans="1:3" ht="12">
      <c r="A23" s="82" t="s">
        <v>77</v>
      </c>
      <c r="B23" s="82"/>
      <c r="C23" s="66" t="s">
        <v>24</v>
      </c>
    </row>
  </sheetData>
  <sheetProtection selectLockedCells="1" selectUnlockedCells="1"/>
  <mergeCells count="8">
    <mergeCell ref="A21:B21"/>
    <mergeCell ref="A23:B23"/>
    <mergeCell ref="A1:M1"/>
    <mergeCell ref="A13:K13"/>
    <mergeCell ref="A17:B17"/>
    <mergeCell ref="A18:B18"/>
    <mergeCell ref="A19:B19"/>
    <mergeCell ref="A20:B20"/>
  </mergeCells>
  <hyperlinks>
    <hyperlink ref="A3" r:id="rId1" display="OPU"/>
    <hyperlink ref="A4" r:id="rId2" display="OuIso"/>
    <hyperlink ref="A6" r:id="rId3" display="TuTu"/>
    <hyperlink ref="A7" r:id="rId4" display="TerLe"/>
    <hyperlink ref="A8" r:id="rId5" display="OYUS"/>
    <hyperlink ref="A9" r:id="rId6" display="Kisko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Tikkanen Heikki</dc:creator>
  <cp:keywords/>
  <dc:description/>
  <cp:lastModifiedBy>ovtikkanen</cp:lastModifiedBy>
  <dcterms:created xsi:type="dcterms:W3CDTF">2015-01-26T18:35:57Z</dcterms:created>
  <dcterms:modified xsi:type="dcterms:W3CDTF">2015-01-26T18:35:57Z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